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\Gesetz_VO_Erlasse\Erlasse\Internetseite\"/>
    </mc:Choice>
  </mc:AlternateContent>
  <bookViews>
    <workbookView xWindow="240" yWindow="45" windowWidth="12585" windowHeight="11760"/>
  </bookViews>
  <sheets>
    <sheet name="Beispeil Methode A" sheetId="3" r:id="rId1"/>
    <sheet name="Beispiel_Methode_B" sheetId="5" r:id="rId2"/>
  </sheets>
  <calcPr calcId="152511"/>
</workbook>
</file>

<file path=xl/calcChain.xml><?xml version="1.0" encoding="utf-8"?>
<calcChain xmlns="http://schemas.openxmlformats.org/spreadsheetml/2006/main">
  <c r="D7" i="3" l="1"/>
  <c r="D8" i="3"/>
  <c r="D9" i="3"/>
  <c r="D132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6" i="3"/>
  <c r="D133" i="3"/>
  <c r="D135" i="3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G15" i="5"/>
  <c r="H15" i="5"/>
  <c r="G16" i="5"/>
  <c r="H16" i="5"/>
  <c r="G17" i="5"/>
  <c r="H17" i="5"/>
  <c r="G18" i="5"/>
  <c r="H18" i="5"/>
  <c r="H21" i="5"/>
  <c r="D134" i="3"/>
</calcChain>
</file>

<file path=xl/sharedStrings.xml><?xml version="1.0" encoding="utf-8"?>
<sst xmlns="http://schemas.openxmlformats.org/spreadsheetml/2006/main" count="180" uniqueCount="46">
  <si>
    <t>MAX</t>
  </si>
  <si>
    <t>MIN</t>
  </si>
  <si>
    <t>Abwassermenge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</si>
  <si>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/Monat</t>
    </r>
  </si>
  <si>
    <t>mg/l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</si>
  <si>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/Tag</t>
    </r>
  </si>
  <si>
    <t>kg/Tag</t>
  </si>
  <si>
    <t>-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</si>
  <si>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</si>
  <si>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</si>
  <si>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</si>
  <si>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</si>
  <si>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</si>
  <si>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</si>
  <si>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</si>
  <si>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</si>
  <si>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</si>
  <si>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</si>
  <si>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</si>
  <si>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</si>
  <si>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</si>
  <si>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Methode B</t>
  </si>
  <si>
    <t>Methode A</t>
  </si>
  <si>
    <r>
      <t>EW60 (BdBSB</t>
    </r>
    <r>
      <rPr>
        <b/>
        <vertAlign val="subscript"/>
        <sz val="9"/>
        <color indexed="10"/>
        <rFont val="Arial"/>
        <family val="2"/>
      </rPr>
      <t>5</t>
    </r>
    <r>
      <rPr>
        <b/>
        <sz val="9"/>
        <color indexed="10"/>
        <rFont val="Arial"/>
        <family val="2"/>
      </rPr>
      <t>max in kg/d / 0,06 kg/EW*d)</t>
    </r>
  </si>
  <si>
    <t>gesamter Trockenwetterabfluss des Monats</t>
  </si>
  <si>
    <t>85-Perzentilwert</t>
  </si>
  <si>
    <r>
      <t>Ermittlung des Anschlusswertes über den "85-Perzentilwert" der 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-Tagesfracht</t>
    </r>
  </si>
  <si>
    <r>
      <t>EW60 (BdBSB</t>
    </r>
    <r>
      <rPr>
        <b/>
        <vertAlign val="subscript"/>
        <sz val="9"/>
        <color indexed="10"/>
        <rFont val="Arial"/>
        <family val="2"/>
      </rPr>
      <t>5</t>
    </r>
    <r>
      <rPr>
        <b/>
        <sz val="9"/>
        <color indexed="10"/>
        <rFont val="Arial"/>
        <family val="2"/>
      </rPr>
      <t xml:space="preserve"> - 85-Perzentilwert in kg/d / 0,06 kg/EW*d)</t>
    </r>
  </si>
  <si>
    <r>
      <t>Ermittlung des Anschlusswertes über das maximale Monatsmittel der 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-Tagesfracht 
(Auswertung Trockenwettertage)</t>
    </r>
  </si>
  <si>
    <t>Monatssumme aus den gemessenen Tagesdurchflüssen</t>
  </si>
  <si>
    <t>Monatssumme aus den an Trockenwettertagen gemessenen Tagesdurchflüssen</t>
  </si>
  <si>
    <r>
      <t>Monatsmittelwert aus den an Trockenwettertagen gemessenen BSB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-Konzentrationen</t>
    </r>
  </si>
  <si>
    <t>Anzahl der Tage mit Wetterschlüssel 1 und 2 des Monats</t>
  </si>
  <si>
    <t>Kalendertage des Monats</t>
  </si>
  <si>
    <r>
      <t>mittlere BSB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-Tagesfracht des Monats</t>
    </r>
  </si>
  <si>
    <r>
      <t>Bd</t>
    </r>
    <r>
      <rPr>
        <b/>
        <vertAlign val="subscript"/>
        <sz val="8"/>
        <rFont val="Arial"/>
        <family val="2"/>
      </rPr>
      <t>BSB5-mittel</t>
    </r>
  </si>
  <si>
    <r>
      <t>BSB</t>
    </r>
    <r>
      <rPr>
        <b/>
        <vertAlign val="subscript"/>
        <sz val="8"/>
        <rFont val="Arial"/>
        <family val="2"/>
      </rPr>
      <t>5</t>
    </r>
    <r>
      <rPr>
        <b/>
        <sz val="8"/>
        <rFont val="Arial"/>
        <family val="2"/>
      </rPr>
      <t>-mittel
(TW-Tage)</t>
    </r>
  </si>
  <si>
    <t>Anzahl
TW-Tage</t>
  </si>
  <si>
    <t>Abwassermenge
(TW-Tage)</t>
  </si>
  <si>
    <t>Anzahl
Tage</t>
  </si>
  <si>
    <t>Trockenwetterabfluss des Monats</t>
  </si>
  <si>
    <r>
      <t>Tagesdurchfluss
Q</t>
    </r>
    <r>
      <rPr>
        <b/>
        <vertAlign val="subscript"/>
        <sz val="8"/>
        <rFont val="Arial"/>
        <family val="2"/>
      </rPr>
      <t>zu</t>
    </r>
  </si>
  <si>
    <r>
      <t>Konzentration
(24h-Mischprobe)
cBSB</t>
    </r>
    <r>
      <rPr>
        <b/>
        <vertAlign val="subscript"/>
        <sz val="8"/>
        <rFont val="Arial"/>
        <family val="2"/>
      </rPr>
      <t>5</t>
    </r>
  </si>
  <si>
    <r>
      <t>Tagesfracht
Bd</t>
    </r>
    <r>
      <rPr>
        <b/>
        <vertAlign val="subscript"/>
        <sz val="8"/>
        <rFont val="Arial"/>
        <family val="2"/>
      </rPr>
      <t>BSB5</t>
    </r>
  </si>
  <si>
    <t>Berechnungsbeispiel zum RdErl. des MWU vom 7. März 2022 - 23.22-62551</t>
  </si>
  <si>
    <t>Berechnungsbeispiel zum RdErl. des MWU 
vom 7. März 2022 - 23.22-62551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</si>
</sst>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#,##0.0"/>
    <numFmt numFmtId="191" formatCode="[$-407]mmm/\ yy;@"/>
    <numFmt numFmtId="194" formatCode="0.0"/>
  </numFmts>
  <fonts count="17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9"/>
      <color indexed="10"/>
      <name val="Arial"/>
      <family val="2"/>
    </font>
    <font>
      <b/>
      <vertAlign val="subscript"/>
      <sz val="9"/>
      <color indexed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Border="1"/>
    <xf numFmtId="3" fontId="3" fillId="0" borderId="1" xfId="0" applyNumberFormat="1" applyFont="1" applyBorder="1" applyAlignment="1">
      <alignment vertical="center"/>
    </xf>
    <xf numFmtId="17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/>
    <xf numFmtId="191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91" fontId="3" fillId="0" borderId="7" xfId="0" applyNumberFormat="1" applyFont="1" applyBorder="1" applyAlignment="1">
      <alignment vertical="center"/>
    </xf>
    <xf numFmtId="194" fontId="3" fillId="0" borderId="8" xfId="0" applyNumberFormat="1" applyFont="1" applyBorder="1" applyAlignment="1">
      <alignment vertical="center"/>
    </xf>
    <xf numFmtId="194" fontId="3" fillId="0" borderId="8" xfId="0" applyNumberFormat="1" applyFont="1" applyBorder="1" applyAlignment="1">
      <alignment horizontal="center" vertical="center"/>
    </xf>
    <xf numFmtId="194" fontId="9" fillId="0" borderId="8" xfId="0" applyNumberFormat="1" applyFont="1" applyBorder="1" applyAlignment="1">
      <alignment vertical="center"/>
    </xf>
    <xf numFmtId="194" fontId="9" fillId="0" borderId="5" xfId="0" applyNumberFormat="1" applyFont="1" applyBorder="1" applyAlignment="1">
      <alignment vertical="center"/>
    </xf>
    <xf numFmtId="17" fontId="3" fillId="0" borderId="7" xfId="0" applyNumberFormat="1" applyFont="1" applyBorder="1" applyAlignment="1">
      <alignment horizontal="left" vertical="center"/>
    </xf>
    <xf numFmtId="171" fontId="3" fillId="0" borderId="0" xfId="0" applyNumberFormat="1" applyFont="1" applyBorder="1" applyAlignment="1">
      <alignment vertical="center"/>
    </xf>
    <xf numFmtId="171" fontId="3" fillId="0" borderId="8" xfId="0" applyNumberFormat="1" applyFont="1" applyBorder="1" applyAlignment="1">
      <alignment vertical="center"/>
    </xf>
    <xf numFmtId="17" fontId="3" fillId="0" borderId="4" xfId="0" applyNumberFormat="1" applyFont="1" applyBorder="1" applyAlignment="1">
      <alignment horizontal="left" vertical="center"/>
    </xf>
    <xf numFmtId="171" fontId="3" fillId="0" borderId="5" xfId="0" applyNumberFormat="1" applyFont="1" applyBorder="1" applyAlignment="1">
      <alignment vertical="center"/>
    </xf>
    <xf numFmtId="171" fontId="9" fillId="0" borderId="6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91" fontId="3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workbookViewId="0">
      <selection activeCell="F6" sqref="F6"/>
    </sheetView>
  </sheetViews>
  <sheetFormatPr baseColWidth="10" defaultRowHeight="12.75" x14ac:dyDescent="0.2"/>
  <cols>
    <col min="1" max="1" width="18.85546875" customWidth="1"/>
    <col min="2" max="2" width="19.7109375" customWidth="1"/>
    <col min="3" max="3" width="19.28515625" customWidth="1"/>
    <col min="4" max="4" width="19.7109375" customWidth="1"/>
  </cols>
  <sheetData>
    <row r="1" spans="1:7" ht="38.25" customHeight="1" x14ac:dyDescent="0.2">
      <c r="A1" s="45" t="s">
        <v>45</v>
      </c>
      <c r="B1" s="46"/>
      <c r="C1" s="46"/>
      <c r="D1" s="47"/>
      <c r="G1" s="8"/>
    </row>
    <row r="2" spans="1:7" ht="18.75" customHeight="1" x14ac:dyDescent="0.2">
      <c r="A2" s="48" t="s">
        <v>22</v>
      </c>
      <c r="B2" s="49"/>
      <c r="C2" s="49"/>
      <c r="D2" s="50"/>
    </row>
    <row r="3" spans="1:7" ht="27.75" customHeight="1" x14ac:dyDescent="0.2">
      <c r="A3" s="51" t="s">
        <v>26</v>
      </c>
      <c r="B3" s="52"/>
      <c r="C3" s="52"/>
      <c r="D3" s="53"/>
    </row>
    <row r="4" spans="1:7" ht="43.5" customHeight="1" x14ac:dyDescent="0.2">
      <c r="A4" s="38"/>
      <c r="B4" s="14" t="s">
        <v>41</v>
      </c>
      <c r="C4" s="14" t="s">
        <v>42</v>
      </c>
      <c r="D4" s="21" t="s">
        <v>43</v>
      </c>
      <c r="E4" s="1"/>
    </row>
    <row r="5" spans="1:7" ht="18.75" customHeight="1" x14ac:dyDescent="0.2">
      <c r="A5" s="39"/>
      <c r="B5" s="7" t="s">
        <v>5</v>
      </c>
      <c r="C5" s="7" t="s">
        <v>4</v>
      </c>
      <c r="D5" s="23" t="s">
        <v>6</v>
      </c>
      <c r="E5" s="1"/>
    </row>
    <row r="6" spans="1:7" x14ac:dyDescent="0.2">
      <c r="A6" s="29" t="s">
        <v>9</v>
      </c>
      <c r="B6" s="30">
        <v>46296.2</v>
      </c>
      <c r="C6" s="2">
        <v>298</v>
      </c>
      <c r="D6" s="31">
        <f>(B6*C6)/1000</f>
        <v>13796.267599999999</v>
      </c>
      <c r="E6" s="1"/>
    </row>
    <row r="7" spans="1:7" x14ac:dyDescent="0.2">
      <c r="A7" s="29" t="s">
        <v>9</v>
      </c>
      <c r="B7" s="30">
        <v>59060.1</v>
      </c>
      <c r="C7" s="2">
        <v>248</v>
      </c>
      <c r="D7" s="31">
        <f t="shared" ref="D7:D70" si="0">(B7*C7)/1000</f>
        <v>14646.904799999998</v>
      </c>
      <c r="E7" s="1"/>
    </row>
    <row r="8" spans="1:7" x14ac:dyDescent="0.2">
      <c r="A8" s="29" t="s">
        <v>9</v>
      </c>
      <c r="B8" s="30">
        <v>47986.2</v>
      </c>
      <c r="C8" s="2">
        <v>288</v>
      </c>
      <c r="D8" s="31">
        <f t="shared" si="0"/>
        <v>13820.025599999999</v>
      </c>
      <c r="E8" s="1"/>
    </row>
    <row r="9" spans="1:7" x14ac:dyDescent="0.2">
      <c r="A9" s="29" t="s">
        <v>9</v>
      </c>
      <c r="B9" s="30">
        <v>46642.9</v>
      </c>
      <c r="C9" s="2">
        <v>299</v>
      </c>
      <c r="D9" s="31">
        <f t="shared" si="0"/>
        <v>13946.2271</v>
      </c>
      <c r="E9" s="1"/>
    </row>
    <row r="10" spans="1:7" x14ac:dyDescent="0.2">
      <c r="A10" s="29" t="s">
        <v>9</v>
      </c>
      <c r="B10" s="30">
        <v>49065.8</v>
      </c>
      <c r="C10" s="2">
        <v>303</v>
      </c>
      <c r="D10" s="31">
        <f t="shared" si="0"/>
        <v>14866.937400000001</v>
      </c>
      <c r="E10" s="1"/>
    </row>
    <row r="11" spans="1:7" x14ac:dyDescent="0.2">
      <c r="A11" s="29" t="s">
        <v>9</v>
      </c>
      <c r="B11" s="30">
        <v>48866.2</v>
      </c>
      <c r="C11" s="2">
        <v>299</v>
      </c>
      <c r="D11" s="31">
        <f t="shared" si="0"/>
        <v>14610.993799999998</v>
      </c>
      <c r="E11" s="1"/>
    </row>
    <row r="12" spans="1:7" x14ac:dyDescent="0.2">
      <c r="A12" s="29" t="s">
        <v>9</v>
      </c>
      <c r="B12" s="30">
        <v>56586.400000000001</v>
      </c>
      <c r="C12" s="2">
        <v>311</v>
      </c>
      <c r="D12" s="31">
        <f t="shared" si="0"/>
        <v>17598.370400000003</v>
      </c>
      <c r="E12" s="1"/>
    </row>
    <row r="13" spans="1:7" x14ac:dyDescent="0.2">
      <c r="A13" s="29" t="s">
        <v>9</v>
      </c>
      <c r="B13" s="30">
        <v>75193.100000000006</v>
      </c>
      <c r="C13" s="2">
        <v>225</v>
      </c>
      <c r="D13" s="31">
        <f t="shared" si="0"/>
        <v>16918.447499999998</v>
      </c>
      <c r="E13" s="1"/>
    </row>
    <row r="14" spans="1:7" x14ac:dyDescent="0.2">
      <c r="A14" s="29" t="s">
        <v>9</v>
      </c>
      <c r="B14" s="30">
        <v>55782.8</v>
      </c>
      <c r="C14" s="2">
        <v>311</v>
      </c>
      <c r="D14" s="31">
        <f t="shared" si="0"/>
        <v>17348.450800000002</v>
      </c>
      <c r="E14" s="1"/>
    </row>
    <row r="15" spans="1:7" x14ac:dyDescent="0.2">
      <c r="A15" s="29" t="s">
        <v>9</v>
      </c>
      <c r="B15" s="30">
        <v>77766.100000000006</v>
      </c>
      <c r="C15" s="2">
        <v>201</v>
      </c>
      <c r="D15" s="31">
        <f t="shared" si="0"/>
        <v>15630.986100000002</v>
      </c>
      <c r="E15" s="1"/>
    </row>
    <row r="16" spans="1:7" x14ac:dyDescent="0.2">
      <c r="A16" s="29" t="s">
        <v>9</v>
      </c>
      <c r="B16" s="30">
        <v>56973.9</v>
      </c>
      <c r="C16" s="2">
        <v>355</v>
      </c>
      <c r="D16" s="31">
        <f t="shared" si="0"/>
        <v>20225.734499999999</v>
      </c>
      <c r="E16" s="1"/>
    </row>
    <row r="17" spans="1:5" x14ac:dyDescent="0.2">
      <c r="A17" s="29" t="s">
        <v>9</v>
      </c>
      <c r="B17" s="30">
        <v>62824.9</v>
      </c>
      <c r="C17" s="2">
        <v>232</v>
      </c>
      <c r="D17" s="31">
        <f t="shared" si="0"/>
        <v>14575.3768</v>
      </c>
      <c r="E17" s="1"/>
    </row>
    <row r="18" spans="1:5" x14ac:dyDescent="0.2">
      <c r="A18" s="29" t="s">
        <v>10</v>
      </c>
      <c r="B18" s="30">
        <v>52246.3</v>
      </c>
      <c r="C18" s="2">
        <v>289</v>
      </c>
      <c r="D18" s="31">
        <f t="shared" si="0"/>
        <v>15099.180700000001</v>
      </c>
      <c r="E18" s="1"/>
    </row>
    <row r="19" spans="1:5" x14ac:dyDescent="0.2">
      <c r="A19" s="29" t="s">
        <v>10</v>
      </c>
      <c r="B19" s="30">
        <v>70661</v>
      </c>
      <c r="C19" s="2">
        <v>291</v>
      </c>
      <c r="D19" s="31">
        <f t="shared" si="0"/>
        <v>20562.350999999999</v>
      </c>
      <c r="E19" s="1"/>
    </row>
    <row r="20" spans="1:5" x14ac:dyDescent="0.2">
      <c r="A20" s="29" t="s">
        <v>10</v>
      </c>
      <c r="B20" s="30">
        <v>52285.2</v>
      </c>
      <c r="C20" s="2">
        <v>309</v>
      </c>
      <c r="D20" s="31">
        <f t="shared" si="0"/>
        <v>16156.126799999998</v>
      </c>
      <c r="E20" s="1"/>
    </row>
    <row r="21" spans="1:5" x14ac:dyDescent="0.2">
      <c r="A21" s="29" t="s">
        <v>10</v>
      </c>
      <c r="B21" s="30">
        <v>49124.7</v>
      </c>
      <c r="C21" s="2">
        <v>286</v>
      </c>
      <c r="D21" s="31">
        <f t="shared" si="0"/>
        <v>14049.664199999999</v>
      </c>
      <c r="E21" s="1"/>
    </row>
    <row r="22" spans="1:5" x14ac:dyDescent="0.2">
      <c r="A22" s="29" t="s">
        <v>10</v>
      </c>
      <c r="B22" s="30">
        <v>49929.2</v>
      </c>
      <c r="C22" s="2">
        <v>303</v>
      </c>
      <c r="D22" s="31">
        <f t="shared" si="0"/>
        <v>15128.5476</v>
      </c>
      <c r="E22" s="1"/>
    </row>
    <row r="23" spans="1:5" x14ac:dyDescent="0.2">
      <c r="A23" s="29" t="s">
        <v>10</v>
      </c>
      <c r="B23" s="30">
        <v>47195.5</v>
      </c>
      <c r="C23" s="2">
        <v>465</v>
      </c>
      <c r="D23" s="31">
        <f t="shared" si="0"/>
        <v>21945.907500000001</v>
      </c>
      <c r="E23" s="1"/>
    </row>
    <row r="24" spans="1:5" x14ac:dyDescent="0.2">
      <c r="A24" s="29" t="s">
        <v>10</v>
      </c>
      <c r="B24" s="30">
        <v>49383.7</v>
      </c>
      <c r="C24" s="2">
        <v>480</v>
      </c>
      <c r="D24" s="31">
        <f t="shared" si="0"/>
        <v>23704.175999999999</v>
      </c>
      <c r="E24" s="1"/>
    </row>
    <row r="25" spans="1:5" x14ac:dyDescent="0.2">
      <c r="A25" s="29" t="s">
        <v>10</v>
      </c>
      <c r="B25" s="30">
        <v>52113.4</v>
      </c>
      <c r="C25" s="2">
        <v>355</v>
      </c>
      <c r="D25" s="31">
        <f t="shared" si="0"/>
        <v>18500.257000000001</v>
      </c>
      <c r="E25" s="1"/>
    </row>
    <row r="26" spans="1:5" x14ac:dyDescent="0.2">
      <c r="A26" s="29" t="s">
        <v>10</v>
      </c>
      <c r="B26" s="30">
        <v>47260.6</v>
      </c>
      <c r="C26" s="2">
        <v>635</v>
      </c>
      <c r="D26" s="31">
        <f t="shared" si="0"/>
        <v>30010.481</v>
      </c>
      <c r="E26" s="1"/>
    </row>
    <row r="27" spans="1:5" x14ac:dyDescent="0.2">
      <c r="A27" s="29" t="s">
        <v>10</v>
      </c>
      <c r="B27" s="30">
        <v>50743.199999999997</v>
      </c>
      <c r="C27" s="2">
        <v>325</v>
      </c>
      <c r="D27" s="31">
        <f t="shared" si="0"/>
        <v>16491.539999999997</v>
      </c>
      <c r="E27" s="1"/>
    </row>
    <row r="28" spans="1:5" x14ac:dyDescent="0.2">
      <c r="A28" s="29" t="s">
        <v>11</v>
      </c>
      <c r="B28" s="30">
        <v>51413.8</v>
      </c>
      <c r="C28" s="2">
        <v>320</v>
      </c>
      <c r="D28" s="31">
        <f t="shared" si="0"/>
        <v>16452.416000000001</v>
      </c>
      <c r="E28" s="1"/>
    </row>
    <row r="29" spans="1:5" x14ac:dyDescent="0.2">
      <c r="A29" s="29" t="s">
        <v>11</v>
      </c>
      <c r="B29" s="30">
        <v>47693.2</v>
      </c>
      <c r="C29" s="2">
        <v>289</v>
      </c>
      <c r="D29" s="31">
        <f t="shared" si="0"/>
        <v>13783.334799999999</v>
      </c>
    </row>
    <row r="30" spans="1:5" x14ac:dyDescent="0.2">
      <c r="A30" s="29" t="s">
        <v>11</v>
      </c>
      <c r="B30" s="30">
        <v>47005.8</v>
      </c>
      <c r="C30" s="2">
        <v>391</v>
      </c>
      <c r="D30" s="31">
        <f t="shared" si="0"/>
        <v>18379.267800000001</v>
      </c>
    </row>
    <row r="31" spans="1:5" x14ac:dyDescent="0.2">
      <c r="A31" s="29" t="s">
        <v>11</v>
      </c>
      <c r="B31" s="30">
        <v>51702.9</v>
      </c>
      <c r="C31" s="2">
        <v>278</v>
      </c>
      <c r="D31" s="31">
        <f t="shared" si="0"/>
        <v>14373.406200000001</v>
      </c>
    </row>
    <row r="32" spans="1:5" x14ac:dyDescent="0.2">
      <c r="A32" s="29" t="s">
        <v>11</v>
      </c>
      <c r="B32" s="30">
        <v>54456.1</v>
      </c>
      <c r="C32" s="2">
        <v>305</v>
      </c>
      <c r="D32" s="31">
        <f t="shared" si="0"/>
        <v>16609.110499999999</v>
      </c>
    </row>
    <row r="33" spans="1:4" x14ac:dyDescent="0.2">
      <c r="A33" s="29" t="s">
        <v>11</v>
      </c>
      <c r="B33" s="30">
        <v>62225.1</v>
      </c>
      <c r="C33" s="2">
        <v>288</v>
      </c>
      <c r="D33" s="31">
        <f t="shared" si="0"/>
        <v>17920.828799999999</v>
      </c>
    </row>
    <row r="34" spans="1:4" x14ac:dyDescent="0.2">
      <c r="A34" s="29" t="s">
        <v>11</v>
      </c>
      <c r="B34" s="30">
        <v>73919.399999999994</v>
      </c>
      <c r="C34" s="2">
        <v>281</v>
      </c>
      <c r="D34" s="31">
        <f t="shared" si="0"/>
        <v>20771.3514</v>
      </c>
    </row>
    <row r="35" spans="1:4" x14ac:dyDescent="0.2">
      <c r="A35" s="29" t="s">
        <v>11</v>
      </c>
      <c r="B35" s="30">
        <v>66052.399999999994</v>
      </c>
      <c r="C35" s="2">
        <v>380</v>
      </c>
      <c r="D35" s="31">
        <f t="shared" si="0"/>
        <v>25099.911999999997</v>
      </c>
    </row>
    <row r="36" spans="1:4" x14ac:dyDescent="0.2">
      <c r="A36" s="29" t="s">
        <v>11</v>
      </c>
      <c r="B36" s="30">
        <v>49933.5</v>
      </c>
      <c r="C36" s="2">
        <v>288</v>
      </c>
      <c r="D36" s="31">
        <f t="shared" si="0"/>
        <v>14380.848</v>
      </c>
    </row>
    <row r="37" spans="1:4" x14ac:dyDescent="0.2">
      <c r="A37" s="29" t="s">
        <v>11</v>
      </c>
      <c r="B37" s="30">
        <v>53476</v>
      </c>
      <c r="C37" s="2">
        <v>542</v>
      </c>
      <c r="D37" s="31">
        <f t="shared" si="0"/>
        <v>28983.991999999998</v>
      </c>
    </row>
    <row r="38" spans="1:4" x14ac:dyDescent="0.2">
      <c r="A38" s="29" t="s">
        <v>12</v>
      </c>
      <c r="B38" s="30">
        <v>48287.3</v>
      </c>
      <c r="C38" s="2">
        <v>463</v>
      </c>
      <c r="D38" s="31">
        <f t="shared" si="0"/>
        <v>22357.019900000003</v>
      </c>
    </row>
    <row r="39" spans="1:4" x14ac:dyDescent="0.2">
      <c r="A39" s="29" t="s">
        <v>12</v>
      </c>
      <c r="B39" s="30">
        <v>74700.399999999994</v>
      </c>
      <c r="C39" s="2">
        <v>351</v>
      </c>
      <c r="D39" s="31">
        <f t="shared" si="0"/>
        <v>26219.840399999997</v>
      </c>
    </row>
    <row r="40" spans="1:4" x14ac:dyDescent="0.2">
      <c r="A40" s="29" t="s">
        <v>12</v>
      </c>
      <c r="B40" s="30">
        <v>85405</v>
      </c>
      <c r="C40" s="2">
        <v>276</v>
      </c>
      <c r="D40" s="31">
        <f t="shared" si="0"/>
        <v>23571.78</v>
      </c>
    </row>
    <row r="41" spans="1:4" x14ac:dyDescent="0.2">
      <c r="A41" s="29" t="s">
        <v>12</v>
      </c>
      <c r="B41" s="30">
        <v>74662</v>
      </c>
      <c r="C41" s="2">
        <v>357</v>
      </c>
      <c r="D41" s="31">
        <f t="shared" si="0"/>
        <v>26654.333999999999</v>
      </c>
    </row>
    <row r="42" spans="1:4" x14ac:dyDescent="0.2">
      <c r="A42" s="29" t="s">
        <v>12</v>
      </c>
      <c r="B42" s="30">
        <v>70098.100000000006</v>
      </c>
      <c r="C42" s="2">
        <v>220</v>
      </c>
      <c r="D42" s="31">
        <f t="shared" si="0"/>
        <v>15421.582000000002</v>
      </c>
    </row>
    <row r="43" spans="1:4" x14ac:dyDescent="0.2">
      <c r="A43" s="29" t="s">
        <v>12</v>
      </c>
      <c r="B43" s="30">
        <v>62756.800000000003</v>
      </c>
      <c r="C43" s="2">
        <v>218</v>
      </c>
      <c r="D43" s="31">
        <f t="shared" si="0"/>
        <v>13680.982400000001</v>
      </c>
    </row>
    <row r="44" spans="1:4" x14ac:dyDescent="0.2">
      <c r="A44" s="29" t="s">
        <v>12</v>
      </c>
      <c r="B44" s="30">
        <v>61202.9</v>
      </c>
      <c r="C44" s="2">
        <v>329</v>
      </c>
      <c r="D44" s="31">
        <f t="shared" si="0"/>
        <v>20135.754100000002</v>
      </c>
    </row>
    <row r="45" spans="1:4" x14ac:dyDescent="0.2">
      <c r="A45" s="29" t="s">
        <v>12</v>
      </c>
      <c r="B45" s="30">
        <v>62239.7</v>
      </c>
      <c r="C45" s="2">
        <v>294</v>
      </c>
      <c r="D45" s="31">
        <f t="shared" si="0"/>
        <v>18298.471799999999</v>
      </c>
    </row>
    <row r="46" spans="1:4" x14ac:dyDescent="0.2">
      <c r="A46" s="29" t="s">
        <v>12</v>
      </c>
      <c r="B46" s="30">
        <v>55408.9</v>
      </c>
      <c r="C46" s="2">
        <v>417</v>
      </c>
      <c r="D46" s="31">
        <f t="shared" si="0"/>
        <v>23105.511300000002</v>
      </c>
    </row>
    <row r="47" spans="1:4" x14ac:dyDescent="0.2">
      <c r="A47" s="29" t="s">
        <v>12</v>
      </c>
      <c r="B47" s="30">
        <v>53077.8</v>
      </c>
      <c r="C47" s="2">
        <v>283</v>
      </c>
      <c r="D47" s="31">
        <f t="shared" si="0"/>
        <v>15021.017400000001</v>
      </c>
    </row>
    <row r="48" spans="1:4" x14ac:dyDescent="0.2">
      <c r="A48" s="29" t="s">
        <v>12</v>
      </c>
      <c r="B48" s="30">
        <v>116455.2</v>
      </c>
      <c r="C48" s="2">
        <v>103</v>
      </c>
      <c r="D48" s="31">
        <f t="shared" si="0"/>
        <v>11994.8856</v>
      </c>
    </row>
    <row r="49" spans="1:4" x14ac:dyDescent="0.2">
      <c r="A49" s="29" t="s">
        <v>13</v>
      </c>
      <c r="B49" s="30">
        <v>56901.8</v>
      </c>
      <c r="C49" s="2">
        <v>345</v>
      </c>
      <c r="D49" s="31">
        <f t="shared" si="0"/>
        <v>19631.120999999999</v>
      </c>
    </row>
    <row r="50" spans="1:4" x14ac:dyDescent="0.2">
      <c r="A50" s="29" t="s">
        <v>13</v>
      </c>
      <c r="B50" s="30">
        <v>55749.9</v>
      </c>
      <c r="C50" s="2">
        <v>645</v>
      </c>
      <c r="D50" s="31">
        <f t="shared" si="0"/>
        <v>35958.6855</v>
      </c>
    </row>
    <row r="51" spans="1:4" x14ac:dyDescent="0.2">
      <c r="A51" s="29" t="s">
        <v>13</v>
      </c>
      <c r="B51" s="30">
        <v>54710.3</v>
      </c>
      <c r="C51" s="2">
        <v>713</v>
      </c>
      <c r="D51" s="31">
        <f t="shared" si="0"/>
        <v>39008.443899999998</v>
      </c>
    </row>
    <row r="52" spans="1:4" x14ac:dyDescent="0.2">
      <c r="A52" s="29" t="s">
        <v>13</v>
      </c>
      <c r="B52" s="30">
        <v>46272.6</v>
      </c>
      <c r="C52" s="2">
        <v>501</v>
      </c>
      <c r="D52" s="31">
        <f t="shared" si="0"/>
        <v>23182.5726</v>
      </c>
    </row>
    <row r="53" spans="1:4" x14ac:dyDescent="0.2">
      <c r="A53" s="29" t="s">
        <v>13</v>
      </c>
      <c r="B53" s="30">
        <v>49965.9</v>
      </c>
      <c r="C53" s="2">
        <v>574</v>
      </c>
      <c r="D53" s="31">
        <f t="shared" si="0"/>
        <v>28680.426600000003</v>
      </c>
    </row>
    <row r="54" spans="1:4" x14ac:dyDescent="0.2">
      <c r="A54" s="29" t="s">
        <v>13</v>
      </c>
      <c r="B54" s="30">
        <v>52245.3</v>
      </c>
      <c r="C54" s="2">
        <v>456</v>
      </c>
      <c r="D54" s="31">
        <f t="shared" si="0"/>
        <v>23823.856800000001</v>
      </c>
    </row>
    <row r="55" spans="1:4" x14ac:dyDescent="0.2">
      <c r="A55" s="29" t="s">
        <v>13</v>
      </c>
      <c r="B55" s="30">
        <v>48459.199999999997</v>
      </c>
      <c r="C55" s="2">
        <v>210</v>
      </c>
      <c r="D55" s="31">
        <f t="shared" si="0"/>
        <v>10176.432000000001</v>
      </c>
    </row>
    <row r="56" spans="1:4" x14ac:dyDescent="0.2">
      <c r="A56" s="29" t="s">
        <v>13</v>
      </c>
      <c r="B56" s="30">
        <v>47013.8</v>
      </c>
      <c r="C56" s="2">
        <v>298</v>
      </c>
      <c r="D56" s="31">
        <f t="shared" si="0"/>
        <v>14010.1124</v>
      </c>
    </row>
    <row r="57" spans="1:4" x14ac:dyDescent="0.2">
      <c r="A57" s="29" t="s">
        <v>13</v>
      </c>
      <c r="B57" s="30">
        <v>46724.5</v>
      </c>
      <c r="C57" s="2">
        <v>290</v>
      </c>
      <c r="D57" s="31">
        <f t="shared" si="0"/>
        <v>13550.105</v>
      </c>
    </row>
    <row r="58" spans="1:4" x14ac:dyDescent="0.2">
      <c r="A58" s="29" t="s">
        <v>13</v>
      </c>
      <c r="B58" s="30">
        <v>47438.3</v>
      </c>
      <c r="C58" s="2">
        <v>335</v>
      </c>
      <c r="D58" s="31">
        <f t="shared" si="0"/>
        <v>15891.830500000002</v>
      </c>
    </row>
    <row r="59" spans="1:4" x14ac:dyDescent="0.2">
      <c r="A59" s="29" t="s">
        <v>14</v>
      </c>
      <c r="B59" s="30">
        <v>65131.7</v>
      </c>
      <c r="C59" s="2">
        <v>216</v>
      </c>
      <c r="D59" s="31">
        <f t="shared" si="0"/>
        <v>14068.447199999999</v>
      </c>
    </row>
    <row r="60" spans="1:4" x14ac:dyDescent="0.2">
      <c r="A60" s="29" t="s">
        <v>14</v>
      </c>
      <c r="B60" s="30">
        <v>53647.7</v>
      </c>
      <c r="C60" s="2">
        <v>287</v>
      </c>
      <c r="D60" s="31">
        <f t="shared" si="0"/>
        <v>15396.889899999998</v>
      </c>
    </row>
    <row r="61" spans="1:4" x14ac:dyDescent="0.2">
      <c r="A61" s="29" t="s">
        <v>14</v>
      </c>
      <c r="B61" s="30">
        <v>48412.9</v>
      </c>
      <c r="C61" s="2">
        <v>391</v>
      </c>
      <c r="D61" s="31">
        <f t="shared" si="0"/>
        <v>18929.443900000002</v>
      </c>
    </row>
    <row r="62" spans="1:4" x14ac:dyDescent="0.2">
      <c r="A62" s="29" t="s">
        <v>14</v>
      </c>
      <c r="B62" s="30">
        <v>46369</v>
      </c>
      <c r="C62" s="2">
        <v>361</v>
      </c>
      <c r="D62" s="31">
        <f t="shared" si="0"/>
        <v>16739.208999999999</v>
      </c>
    </row>
    <row r="63" spans="1:4" x14ac:dyDescent="0.2">
      <c r="A63" s="29" t="s">
        <v>14</v>
      </c>
      <c r="B63" s="30">
        <v>64654.7</v>
      </c>
      <c r="C63" s="2">
        <v>260</v>
      </c>
      <c r="D63" s="31">
        <f t="shared" si="0"/>
        <v>16810.222000000002</v>
      </c>
    </row>
    <row r="64" spans="1:4" x14ac:dyDescent="0.2">
      <c r="A64" s="29" t="s">
        <v>14</v>
      </c>
      <c r="B64" s="30">
        <v>70830.8</v>
      </c>
      <c r="C64" s="2">
        <v>206</v>
      </c>
      <c r="D64" s="31">
        <f t="shared" si="0"/>
        <v>14591.1448</v>
      </c>
    </row>
    <row r="65" spans="1:4" x14ac:dyDescent="0.2">
      <c r="A65" s="29" t="s">
        <v>14</v>
      </c>
      <c r="B65" s="30">
        <v>53602</v>
      </c>
      <c r="C65" s="2">
        <v>273</v>
      </c>
      <c r="D65" s="31">
        <f t="shared" si="0"/>
        <v>14633.346</v>
      </c>
    </row>
    <row r="66" spans="1:4" x14ac:dyDescent="0.2">
      <c r="A66" s="29" t="s">
        <v>14</v>
      </c>
      <c r="B66" s="30">
        <v>45149.599999999999</v>
      </c>
      <c r="C66" s="2">
        <v>314</v>
      </c>
      <c r="D66" s="31">
        <f t="shared" si="0"/>
        <v>14176.974400000001</v>
      </c>
    </row>
    <row r="67" spans="1:4" x14ac:dyDescent="0.2">
      <c r="A67" s="29" t="s">
        <v>14</v>
      </c>
      <c r="B67" s="30">
        <v>47573.9</v>
      </c>
      <c r="C67" s="2">
        <v>267</v>
      </c>
      <c r="D67" s="31">
        <f t="shared" si="0"/>
        <v>12702.231300000001</v>
      </c>
    </row>
    <row r="68" spans="1:4" x14ac:dyDescent="0.2">
      <c r="A68" s="29" t="s">
        <v>14</v>
      </c>
      <c r="B68" s="30">
        <v>42823.8</v>
      </c>
      <c r="C68" s="2">
        <v>318</v>
      </c>
      <c r="D68" s="31">
        <f t="shared" si="0"/>
        <v>13617.9684</v>
      </c>
    </row>
    <row r="69" spans="1:4" x14ac:dyDescent="0.2">
      <c r="A69" s="29" t="s">
        <v>15</v>
      </c>
      <c r="B69" s="30">
        <v>39928.5</v>
      </c>
      <c r="C69" s="2">
        <v>358</v>
      </c>
      <c r="D69" s="31">
        <f t="shared" si="0"/>
        <v>14294.403</v>
      </c>
    </row>
    <row r="70" spans="1:4" x14ac:dyDescent="0.2">
      <c r="A70" s="29" t="s">
        <v>15</v>
      </c>
      <c r="B70" s="30">
        <v>48376.800000000003</v>
      </c>
      <c r="C70" s="2">
        <v>356</v>
      </c>
      <c r="D70" s="31">
        <f t="shared" si="0"/>
        <v>17222.140800000001</v>
      </c>
    </row>
    <row r="71" spans="1:4" x14ac:dyDescent="0.2">
      <c r="A71" s="29" t="s">
        <v>15</v>
      </c>
      <c r="B71" s="30">
        <v>83045.5</v>
      </c>
      <c r="C71" s="2">
        <v>204</v>
      </c>
      <c r="D71" s="31">
        <f t="shared" ref="D71:D131" si="1">(B71*C71)/1000</f>
        <v>16941.281999999999</v>
      </c>
    </row>
    <row r="72" spans="1:4" x14ac:dyDescent="0.2">
      <c r="A72" s="29" t="s">
        <v>15</v>
      </c>
      <c r="B72" s="30">
        <v>46043.3</v>
      </c>
      <c r="C72" s="2">
        <v>255</v>
      </c>
      <c r="D72" s="31">
        <f t="shared" si="1"/>
        <v>11741.041499999999</v>
      </c>
    </row>
    <row r="73" spans="1:4" x14ac:dyDescent="0.2">
      <c r="A73" s="29" t="s">
        <v>15</v>
      </c>
      <c r="B73" s="30">
        <v>45258.9</v>
      </c>
      <c r="C73" s="2">
        <v>245</v>
      </c>
      <c r="D73" s="31">
        <f t="shared" si="1"/>
        <v>11088.4305</v>
      </c>
    </row>
    <row r="74" spans="1:4" x14ac:dyDescent="0.2">
      <c r="A74" s="29" t="s">
        <v>15</v>
      </c>
      <c r="B74" s="30">
        <v>63082.5</v>
      </c>
      <c r="C74" s="2">
        <v>242</v>
      </c>
      <c r="D74" s="31">
        <f t="shared" si="1"/>
        <v>15265.965</v>
      </c>
    </row>
    <row r="75" spans="1:4" x14ac:dyDescent="0.2">
      <c r="A75" s="29" t="s">
        <v>15</v>
      </c>
      <c r="B75" s="30">
        <v>43841.599999999999</v>
      </c>
      <c r="C75" s="2">
        <v>208</v>
      </c>
      <c r="D75" s="31">
        <f t="shared" si="1"/>
        <v>9119.0527999999995</v>
      </c>
    </row>
    <row r="76" spans="1:4" x14ac:dyDescent="0.2">
      <c r="A76" s="29" t="s">
        <v>15</v>
      </c>
      <c r="B76" s="30">
        <v>101722</v>
      </c>
      <c r="C76" s="2">
        <v>129</v>
      </c>
      <c r="D76" s="31">
        <f t="shared" si="1"/>
        <v>13122.138000000001</v>
      </c>
    </row>
    <row r="77" spans="1:4" x14ac:dyDescent="0.2">
      <c r="A77" s="29" t="s">
        <v>15</v>
      </c>
      <c r="B77" s="30">
        <v>45616</v>
      </c>
      <c r="C77" s="2">
        <v>292</v>
      </c>
      <c r="D77" s="31">
        <f t="shared" si="1"/>
        <v>13319.871999999999</v>
      </c>
    </row>
    <row r="78" spans="1:4" x14ac:dyDescent="0.2">
      <c r="A78" s="29" t="s">
        <v>15</v>
      </c>
      <c r="B78" s="30">
        <v>42647.6</v>
      </c>
      <c r="C78" s="2">
        <v>268</v>
      </c>
      <c r="D78" s="31">
        <f t="shared" si="1"/>
        <v>11429.556799999998</v>
      </c>
    </row>
    <row r="79" spans="1:4" x14ac:dyDescent="0.2">
      <c r="A79" s="29" t="s">
        <v>15</v>
      </c>
      <c r="B79" s="30">
        <v>43346.7</v>
      </c>
      <c r="C79" s="2">
        <v>197</v>
      </c>
      <c r="D79" s="31">
        <f t="shared" si="1"/>
        <v>8539.2998999999982</v>
      </c>
    </row>
    <row r="80" spans="1:4" x14ac:dyDescent="0.2">
      <c r="A80" s="29" t="s">
        <v>15</v>
      </c>
      <c r="B80" s="30">
        <v>42530.7</v>
      </c>
      <c r="C80" s="2">
        <v>343</v>
      </c>
      <c r="D80" s="31">
        <f t="shared" si="1"/>
        <v>14588.0301</v>
      </c>
    </row>
    <row r="81" spans="1:4" x14ac:dyDescent="0.2">
      <c r="A81" s="29" t="s">
        <v>16</v>
      </c>
      <c r="B81" s="30">
        <v>44267.4</v>
      </c>
      <c r="C81" s="2">
        <v>272</v>
      </c>
      <c r="D81" s="31">
        <f t="shared" si="1"/>
        <v>12040.732800000002</v>
      </c>
    </row>
    <row r="82" spans="1:4" x14ac:dyDescent="0.2">
      <c r="A82" s="29" t="s">
        <v>16</v>
      </c>
      <c r="B82" s="30">
        <v>44912.800000000003</v>
      </c>
      <c r="C82" s="2">
        <v>289</v>
      </c>
      <c r="D82" s="31">
        <f t="shared" si="1"/>
        <v>12979.799200000001</v>
      </c>
    </row>
    <row r="83" spans="1:4" x14ac:dyDescent="0.2">
      <c r="A83" s="29" t="s">
        <v>16</v>
      </c>
      <c r="B83" s="30">
        <v>41714.400000000001</v>
      </c>
      <c r="C83" s="2">
        <v>320</v>
      </c>
      <c r="D83" s="31">
        <f t="shared" si="1"/>
        <v>13348.608</v>
      </c>
    </row>
    <row r="84" spans="1:4" x14ac:dyDescent="0.2">
      <c r="A84" s="29" t="s">
        <v>16</v>
      </c>
      <c r="B84" s="30">
        <v>40900.9</v>
      </c>
      <c r="C84" s="2">
        <v>269</v>
      </c>
      <c r="D84" s="31">
        <f t="shared" si="1"/>
        <v>11002.3421</v>
      </c>
    </row>
    <row r="85" spans="1:4" x14ac:dyDescent="0.2">
      <c r="A85" s="29" t="s">
        <v>16</v>
      </c>
      <c r="B85" s="30">
        <v>39661.5</v>
      </c>
      <c r="C85" s="2">
        <v>387</v>
      </c>
      <c r="D85" s="31">
        <f t="shared" si="1"/>
        <v>15349.0005</v>
      </c>
    </row>
    <row r="86" spans="1:4" x14ac:dyDescent="0.2">
      <c r="A86" s="29" t="s">
        <v>16</v>
      </c>
      <c r="B86" s="30">
        <v>76306.3</v>
      </c>
      <c r="C86" s="2">
        <v>206</v>
      </c>
      <c r="D86" s="31">
        <f t="shared" si="1"/>
        <v>15719.097800000001</v>
      </c>
    </row>
    <row r="87" spans="1:4" x14ac:dyDescent="0.2">
      <c r="A87" s="29" t="s">
        <v>16</v>
      </c>
      <c r="B87" s="30">
        <v>40776.300000000003</v>
      </c>
      <c r="C87" s="2">
        <v>452</v>
      </c>
      <c r="D87" s="31">
        <f t="shared" si="1"/>
        <v>18430.887600000002</v>
      </c>
    </row>
    <row r="88" spans="1:4" x14ac:dyDescent="0.2">
      <c r="A88" s="29" t="s">
        <v>16</v>
      </c>
      <c r="B88" s="30">
        <v>39067.699999999997</v>
      </c>
      <c r="C88" s="2">
        <v>416</v>
      </c>
      <c r="D88" s="31">
        <f t="shared" si="1"/>
        <v>16252.163199999999</v>
      </c>
    </row>
    <row r="89" spans="1:4" x14ac:dyDescent="0.2">
      <c r="A89" s="29" t="s">
        <v>16</v>
      </c>
      <c r="B89" s="30">
        <v>71523.3</v>
      </c>
      <c r="C89" s="2">
        <v>152</v>
      </c>
      <c r="D89" s="31">
        <f t="shared" si="1"/>
        <v>10871.5416</v>
      </c>
    </row>
    <row r="90" spans="1:4" x14ac:dyDescent="0.2">
      <c r="A90" s="29" t="s">
        <v>16</v>
      </c>
      <c r="B90" s="30">
        <v>40635.9</v>
      </c>
      <c r="C90" s="2">
        <v>470</v>
      </c>
      <c r="D90" s="31">
        <f t="shared" si="1"/>
        <v>19098.873</v>
      </c>
    </row>
    <row r="91" spans="1:4" x14ac:dyDescent="0.2">
      <c r="A91" s="29" t="s">
        <v>16</v>
      </c>
      <c r="B91" s="30">
        <v>38417</v>
      </c>
      <c r="C91" s="2">
        <v>420</v>
      </c>
      <c r="D91" s="31">
        <f t="shared" si="1"/>
        <v>16135.14</v>
      </c>
    </row>
    <row r="92" spans="1:4" x14ac:dyDescent="0.2">
      <c r="A92" s="29" t="s">
        <v>16</v>
      </c>
      <c r="B92" s="30">
        <v>38033.800000000003</v>
      </c>
      <c r="C92" s="2">
        <v>298</v>
      </c>
      <c r="D92" s="31">
        <f t="shared" si="1"/>
        <v>11334.072400000001</v>
      </c>
    </row>
    <row r="93" spans="1:4" x14ac:dyDescent="0.2">
      <c r="A93" s="29" t="s">
        <v>17</v>
      </c>
      <c r="B93" s="30">
        <v>52355.9</v>
      </c>
      <c r="C93" s="2">
        <v>317</v>
      </c>
      <c r="D93" s="31">
        <f t="shared" si="1"/>
        <v>16596.820299999999</v>
      </c>
    </row>
    <row r="94" spans="1:4" x14ac:dyDescent="0.2">
      <c r="A94" s="29" t="s">
        <v>17</v>
      </c>
      <c r="B94" s="30">
        <v>41651.199999999997</v>
      </c>
      <c r="C94" s="2">
        <v>285</v>
      </c>
      <c r="D94" s="31">
        <f t="shared" si="1"/>
        <v>11870.592000000001</v>
      </c>
    </row>
    <row r="95" spans="1:4" x14ac:dyDescent="0.2">
      <c r="A95" s="29" t="s">
        <v>17</v>
      </c>
      <c r="B95" s="30">
        <v>42367.6</v>
      </c>
      <c r="C95" s="2">
        <v>305</v>
      </c>
      <c r="D95" s="31">
        <f t="shared" si="1"/>
        <v>12922.118</v>
      </c>
    </row>
    <row r="96" spans="1:4" x14ac:dyDescent="0.2">
      <c r="A96" s="29" t="s">
        <v>17</v>
      </c>
      <c r="B96" s="30">
        <v>41334.300000000003</v>
      </c>
      <c r="C96" s="2">
        <v>304</v>
      </c>
      <c r="D96" s="31">
        <f t="shared" si="1"/>
        <v>12565.627200000001</v>
      </c>
    </row>
    <row r="97" spans="1:4" x14ac:dyDescent="0.2">
      <c r="A97" s="29" t="s">
        <v>17</v>
      </c>
      <c r="B97" s="30">
        <v>39475</v>
      </c>
      <c r="C97" s="2">
        <v>280</v>
      </c>
      <c r="D97" s="31">
        <f t="shared" si="1"/>
        <v>11053</v>
      </c>
    </row>
    <row r="98" spans="1:4" x14ac:dyDescent="0.2">
      <c r="A98" s="29" t="s">
        <v>17</v>
      </c>
      <c r="B98" s="30">
        <v>40003.599999999999</v>
      </c>
      <c r="C98" s="2">
        <v>376</v>
      </c>
      <c r="D98" s="31">
        <f t="shared" si="1"/>
        <v>15041.3536</v>
      </c>
    </row>
    <row r="99" spans="1:4" x14ac:dyDescent="0.2">
      <c r="A99" s="29" t="s">
        <v>17</v>
      </c>
      <c r="B99" s="30">
        <v>54917.599999999999</v>
      </c>
      <c r="C99" s="2">
        <v>318</v>
      </c>
      <c r="D99" s="31">
        <f t="shared" si="1"/>
        <v>17463.7968</v>
      </c>
    </row>
    <row r="100" spans="1:4" x14ac:dyDescent="0.2">
      <c r="A100" s="29" t="s">
        <v>17</v>
      </c>
      <c r="B100" s="30">
        <v>99098</v>
      </c>
      <c r="C100" s="2">
        <v>186</v>
      </c>
      <c r="D100" s="31">
        <f t="shared" si="1"/>
        <v>18432.227999999999</v>
      </c>
    </row>
    <row r="101" spans="1:4" x14ac:dyDescent="0.2">
      <c r="A101" s="29" t="s">
        <v>17</v>
      </c>
      <c r="B101" s="30">
        <v>44886.1</v>
      </c>
      <c r="C101" s="2">
        <v>303</v>
      </c>
      <c r="D101" s="31">
        <f t="shared" si="1"/>
        <v>13600.488299999999</v>
      </c>
    </row>
    <row r="102" spans="1:4" x14ac:dyDescent="0.2">
      <c r="A102" s="29" t="s">
        <v>17</v>
      </c>
      <c r="B102" s="30">
        <v>42407.8</v>
      </c>
      <c r="C102" s="2">
        <v>312</v>
      </c>
      <c r="D102" s="31">
        <f t="shared" si="1"/>
        <v>13231.233600000001</v>
      </c>
    </row>
    <row r="103" spans="1:4" x14ac:dyDescent="0.2">
      <c r="A103" s="29" t="s">
        <v>17</v>
      </c>
      <c r="B103" s="30">
        <v>47179</v>
      </c>
      <c r="C103" s="2">
        <v>320</v>
      </c>
      <c r="D103" s="31">
        <f t="shared" si="1"/>
        <v>15097.28</v>
      </c>
    </row>
    <row r="104" spans="1:4" x14ac:dyDescent="0.2">
      <c r="A104" s="29" t="s">
        <v>18</v>
      </c>
      <c r="B104" s="30">
        <v>41308.5</v>
      </c>
      <c r="C104" s="2">
        <v>337</v>
      </c>
      <c r="D104" s="31">
        <f t="shared" si="1"/>
        <v>13920.9645</v>
      </c>
    </row>
    <row r="105" spans="1:4" x14ac:dyDescent="0.2">
      <c r="A105" s="29" t="s">
        <v>18</v>
      </c>
      <c r="B105" s="30">
        <v>41017.199999999997</v>
      </c>
      <c r="C105" s="2">
        <v>305</v>
      </c>
      <c r="D105" s="31">
        <f t="shared" si="1"/>
        <v>12510.245999999999</v>
      </c>
    </row>
    <row r="106" spans="1:4" x14ac:dyDescent="0.2">
      <c r="A106" s="29" t="s">
        <v>18</v>
      </c>
      <c r="B106" s="30">
        <v>39665.800000000003</v>
      </c>
      <c r="C106" s="2">
        <v>378</v>
      </c>
      <c r="D106" s="31">
        <f t="shared" si="1"/>
        <v>14993.672399999999</v>
      </c>
    </row>
    <row r="107" spans="1:4" x14ac:dyDescent="0.2">
      <c r="A107" s="29" t="s">
        <v>18</v>
      </c>
      <c r="B107" s="30">
        <v>38409.699999999997</v>
      </c>
      <c r="C107" s="2">
        <v>420</v>
      </c>
      <c r="D107" s="31">
        <f t="shared" si="1"/>
        <v>16132.073999999999</v>
      </c>
    </row>
    <row r="108" spans="1:4" x14ac:dyDescent="0.2">
      <c r="A108" s="29" t="s">
        <v>18</v>
      </c>
      <c r="B108" s="30">
        <v>39760.6</v>
      </c>
      <c r="C108" s="2">
        <v>280</v>
      </c>
      <c r="D108" s="31">
        <f t="shared" si="1"/>
        <v>11132.968000000001</v>
      </c>
    </row>
    <row r="109" spans="1:4" x14ac:dyDescent="0.2">
      <c r="A109" s="29" t="s">
        <v>18</v>
      </c>
      <c r="B109" s="30">
        <v>47608.3</v>
      </c>
      <c r="C109" s="2">
        <v>264</v>
      </c>
      <c r="D109" s="31">
        <f t="shared" si="1"/>
        <v>12568.591200000001</v>
      </c>
    </row>
    <row r="110" spans="1:4" x14ac:dyDescent="0.2">
      <c r="A110" s="29" t="s">
        <v>18</v>
      </c>
      <c r="B110" s="30">
        <v>42477.2</v>
      </c>
      <c r="C110" s="2">
        <v>306</v>
      </c>
      <c r="D110" s="31">
        <f t="shared" si="1"/>
        <v>12998.0232</v>
      </c>
    </row>
    <row r="111" spans="1:4" x14ac:dyDescent="0.2">
      <c r="A111" s="29" t="s">
        <v>18</v>
      </c>
      <c r="B111" s="30">
        <v>88458.2</v>
      </c>
      <c r="C111" s="2">
        <v>174</v>
      </c>
      <c r="D111" s="31">
        <f t="shared" si="1"/>
        <v>15391.726799999999</v>
      </c>
    </row>
    <row r="112" spans="1:4" x14ac:dyDescent="0.2">
      <c r="A112" s="29" t="s">
        <v>18</v>
      </c>
      <c r="B112" s="30">
        <v>62098</v>
      </c>
      <c r="C112" s="2">
        <v>199</v>
      </c>
      <c r="D112" s="31">
        <f t="shared" si="1"/>
        <v>12357.502</v>
      </c>
    </row>
    <row r="113" spans="1:4" x14ac:dyDescent="0.2">
      <c r="A113" s="29" t="s">
        <v>19</v>
      </c>
      <c r="B113" s="30">
        <v>49107.5</v>
      </c>
      <c r="C113" s="2">
        <v>256</v>
      </c>
      <c r="D113" s="31">
        <f t="shared" si="1"/>
        <v>12571.52</v>
      </c>
    </row>
    <row r="114" spans="1:4" x14ac:dyDescent="0.2">
      <c r="A114" s="29" t="s">
        <v>19</v>
      </c>
      <c r="B114" s="30">
        <v>46006.400000000001</v>
      </c>
      <c r="C114" s="2">
        <v>377</v>
      </c>
      <c r="D114" s="31">
        <f t="shared" si="1"/>
        <v>17344.412800000002</v>
      </c>
    </row>
    <row r="115" spans="1:4" x14ac:dyDescent="0.2">
      <c r="A115" s="29" t="s">
        <v>19</v>
      </c>
      <c r="B115" s="30">
        <v>46916.3</v>
      </c>
      <c r="C115" s="2">
        <v>275</v>
      </c>
      <c r="D115" s="31">
        <f t="shared" si="1"/>
        <v>12901.9825</v>
      </c>
    </row>
    <row r="116" spans="1:4" x14ac:dyDescent="0.2">
      <c r="A116" s="29" t="s">
        <v>19</v>
      </c>
      <c r="B116" s="30">
        <v>44339.3</v>
      </c>
      <c r="C116" s="2">
        <v>375</v>
      </c>
      <c r="D116" s="31">
        <f t="shared" si="1"/>
        <v>16627.237500000003</v>
      </c>
    </row>
    <row r="117" spans="1:4" x14ac:dyDescent="0.2">
      <c r="A117" s="29" t="s">
        <v>19</v>
      </c>
      <c r="B117" s="30">
        <v>43826.7</v>
      </c>
      <c r="C117" s="2">
        <v>345</v>
      </c>
      <c r="D117" s="31">
        <f t="shared" si="1"/>
        <v>15120.211499999998</v>
      </c>
    </row>
    <row r="118" spans="1:4" x14ac:dyDescent="0.2">
      <c r="A118" s="29" t="s">
        <v>19</v>
      </c>
      <c r="B118" s="30">
        <v>43049.7</v>
      </c>
      <c r="C118" s="2">
        <v>318</v>
      </c>
      <c r="D118" s="31">
        <f t="shared" si="1"/>
        <v>13689.804599999999</v>
      </c>
    </row>
    <row r="119" spans="1:4" x14ac:dyDescent="0.2">
      <c r="A119" s="29" t="s">
        <v>19</v>
      </c>
      <c r="B119" s="30">
        <v>43693</v>
      </c>
      <c r="C119" s="2">
        <v>349</v>
      </c>
      <c r="D119" s="31">
        <f t="shared" si="1"/>
        <v>15248.857</v>
      </c>
    </row>
    <row r="120" spans="1:4" x14ac:dyDescent="0.2">
      <c r="A120" s="29" t="s">
        <v>19</v>
      </c>
      <c r="B120" s="30">
        <v>74828.399999999994</v>
      </c>
      <c r="C120" s="2">
        <v>310</v>
      </c>
      <c r="D120" s="31">
        <f t="shared" si="1"/>
        <v>23196.804</v>
      </c>
    </row>
    <row r="121" spans="1:4" x14ac:dyDescent="0.2">
      <c r="A121" s="29" t="s">
        <v>19</v>
      </c>
      <c r="B121" s="30">
        <v>34728.800000000003</v>
      </c>
      <c r="C121" s="2">
        <v>248</v>
      </c>
      <c r="D121" s="31">
        <f t="shared" si="1"/>
        <v>8612.742400000001</v>
      </c>
    </row>
    <row r="122" spans="1:4" x14ac:dyDescent="0.2">
      <c r="A122" s="29" t="s">
        <v>19</v>
      </c>
      <c r="B122" s="30">
        <v>43598.8</v>
      </c>
      <c r="C122" s="2">
        <v>452</v>
      </c>
      <c r="D122" s="31">
        <f t="shared" si="1"/>
        <v>19706.657600000002</v>
      </c>
    </row>
    <row r="123" spans="1:4" x14ac:dyDescent="0.2">
      <c r="A123" s="29" t="s">
        <v>20</v>
      </c>
      <c r="B123" s="30">
        <v>70059.7</v>
      </c>
      <c r="C123" s="2">
        <v>223</v>
      </c>
      <c r="D123" s="31">
        <f t="shared" si="1"/>
        <v>15623.313099999999</v>
      </c>
    </row>
    <row r="124" spans="1:4" x14ac:dyDescent="0.2">
      <c r="A124" s="29" t="s">
        <v>20</v>
      </c>
      <c r="B124" s="30">
        <v>48306.3</v>
      </c>
      <c r="C124" s="2">
        <v>123</v>
      </c>
      <c r="D124" s="31">
        <f t="shared" si="1"/>
        <v>5941.6749</v>
      </c>
    </row>
    <row r="125" spans="1:4" x14ac:dyDescent="0.2">
      <c r="A125" s="29" t="s">
        <v>20</v>
      </c>
      <c r="B125" s="30">
        <v>46540.9</v>
      </c>
      <c r="C125" s="2">
        <v>348</v>
      </c>
      <c r="D125" s="31">
        <f t="shared" si="1"/>
        <v>16196.233200000001</v>
      </c>
    </row>
    <row r="126" spans="1:4" x14ac:dyDescent="0.2">
      <c r="A126" s="29" t="s">
        <v>20</v>
      </c>
      <c r="B126" s="30">
        <v>58022.3</v>
      </c>
      <c r="C126" s="2">
        <v>303</v>
      </c>
      <c r="D126" s="31">
        <f t="shared" si="1"/>
        <v>17580.756900000004</v>
      </c>
    </row>
    <row r="127" spans="1:4" x14ac:dyDescent="0.2">
      <c r="A127" s="29" t="s">
        <v>20</v>
      </c>
      <c r="B127" s="30">
        <v>56981.599999999999</v>
      </c>
      <c r="C127" s="2">
        <v>267</v>
      </c>
      <c r="D127" s="31">
        <f t="shared" si="1"/>
        <v>15214.0872</v>
      </c>
    </row>
    <row r="128" spans="1:4" x14ac:dyDescent="0.2">
      <c r="A128" s="29" t="s">
        <v>20</v>
      </c>
      <c r="B128" s="30">
        <v>48110.5</v>
      </c>
      <c r="C128" s="2">
        <v>355</v>
      </c>
      <c r="D128" s="31">
        <f t="shared" si="1"/>
        <v>17079.227500000001</v>
      </c>
    </row>
    <row r="129" spans="1:6" x14ac:dyDescent="0.2">
      <c r="A129" s="29" t="s">
        <v>20</v>
      </c>
      <c r="B129" s="30">
        <v>52234.2</v>
      </c>
      <c r="C129" s="2">
        <v>421</v>
      </c>
      <c r="D129" s="31">
        <f t="shared" si="1"/>
        <v>21990.5982</v>
      </c>
    </row>
    <row r="130" spans="1:6" x14ac:dyDescent="0.2">
      <c r="A130" s="29" t="s">
        <v>20</v>
      </c>
      <c r="B130" s="30">
        <v>58727.3</v>
      </c>
      <c r="C130" s="2">
        <v>353</v>
      </c>
      <c r="D130" s="31">
        <f t="shared" si="1"/>
        <v>20730.736900000004</v>
      </c>
    </row>
    <row r="131" spans="1:6" x14ac:dyDescent="0.2">
      <c r="A131" s="32" t="s">
        <v>20</v>
      </c>
      <c r="B131" s="6">
        <v>41192.699999999997</v>
      </c>
      <c r="C131" s="5">
        <v>310</v>
      </c>
      <c r="D131" s="31">
        <f t="shared" si="1"/>
        <v>12769.736999999999</v>
      </c>
    </row>
    <row r="132" spans="1:6" ht="17.25" customHeight="1" x14ac:dyDescent="0.2">
      <c r="A132" s="44" t="s">
        <v>0</v>
      </c>
      <c r="B132" s="41"/>
      <c r="C132" s="41"/>
      <c r="D132" s="33">
        <f>MAX(D6:D131)</f>
        <v>39008.443899999998</v>
      </c>
    </row>
    <row r="133" spans="1:6" ht="17.25" customHeight="1" x14ac:dyDescent="0.2">
      <c r="A133" s="40" t="s">
        <v>25</v>
      </c>
      <c r="B133" s="41"/>
      <c r="C133" s="41"/>
      <c r="D133" s="34">
        <f>PERCENTILE(D6:D131,0.85)</f>
        <v>20604.447475000001</v>
      </c>
    </row>
    <row r="134" spans="1:6" ht="18" customHeight="1" thickBot="1" x14ac:dyDescent="0.25">
      <c r="A134" s="42" t="s">
        <v>1</v>
      </c>
      <c r="B134" s="43"/>
      <c r="C134" s="43"/>
      <c r="D134" s="31">
        <f>MIN(D6:D131)</f>
        <v>5941.6749</v>
      </c>
      <c r="F134" s="4"/>
    </row>
    <row r="135" spans="1:6" ht="20.25" customHeight="1" thickBot="1" x14ac:dyDescent="0.25">
      <c r="A135" s="36" t="s">
        <v>27</v>
      </c>
      <c r="B135" s="37"/>
      <c r="C135" s="37"/>
      <c r="D135" s="35">
        <f>D133/0.06</f>
        <v>343407.4579166667</v>
      </c>
    </row>
    <row r="136" spans="1:6" x14ac:dyDescent="0.2">
      <c r="A136" s="2"/>
      <c r="D136" s="3"/>
    </row>
    <row r="137" spans="1:6" x14ac:dyDescent="0.2">
      <c r="A137" s="2"/>
      <c r="D137" s="3"/>
    </row>
  </sheetData>
  <mergeCells count="8">
    <mergeCell ref="A135:C135"/>
    <mergeCell ref="A4:A5"/>
    <mergeCell ref="A133:C133"/>
    <mergeCell ref="A134:C134"/>
    <mergeCell ref="A132:C132"/>
    <mergeCell ref="A1:D1"/>
    <mergeCell ref="A2:D2"/>
    <mergeCell ref="A3:D3"/>
  </mergeCells>
  <phoneticPr fontId="1" type="noConversion"/>
  <pageMargins left="0.78740157480314965" right="0.78740157480314965" top="0.74" bottom="0.87" header="0.51181102362204722" footer="0.37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2" sqref="A22"/>
    </sheetView>
  </sheetViews>
  <sheetFormatPr baseColWidth="10" defaultRowHeight="12.75" x14ac:dyDescent="0.2"/>
  <cols>
    <col min="1" max="1" width="9.28515625" customWidth="1"/>
    <col min="2" max="2" width="15.7109375" customWidth="1"/>
    <col min="3" max="3" width="15.140625" customWidth="1"/>
    <col min="4" max="4" width="17" customWidth="1"/>
    <col min="5" max="5" width="12.85546875" customWidth="1"/>
    <col min="6" max="6" width="11.28515625" customWidth="1"/>
    <col min="7" max="7" width="19.7109375" customWidth="1"/>
    <col min="8" max="8" width="14.42578125" customWidth="1"/>
  </cols>
  <sheetData>
    <row r="1" spans="1:9" ht="22.5" customHeight="1" x14ac:dyDescent="0.2">
      <c r="A1" s="54" t="s">
        <v>44</v>
      </c>
      <c r="B1" s="55"/>
      <c r="C1" s="55"/>
      <c r="D1" s="55"/>
      <c r="E1" s="55"/>
      <c r="F1" s="55"/>
      <c r="G1" s="55"/>
      <c r="H1" s="56"/>
    </row>
    <row r="2" spans="1:9" ht="20.25" customHeight="1" x14ac:dyDescent="0.2">
      <c r="A2" s="48" t="s">
        <v>21</v>
      </c>
      <c r="B2" s="57"/>
      <c r="C2" s="57"/>
      <c r="D2" s="57"/>
      <c r="E2" s="57"/>
      <c r="F2" s="57"/>
      <c r="G2" s="57"/>
      <c r="H2" s="58"/>
    </row>
    <row r="3" spans="1:9" ht="33" customHeight="1" x14ac:dyDescent="0.2">
      <c r="A3" s="59" t="s">
        <v>28</v>
      </c>
      <c r="B3" s="60"/>
      <c r="C3" s="60"/>
      <c r="D3" s="60"/>
      <c r="E3" s="60"/>
      <c r="F3" s="60"/>
      <c r="G3" s="60"/>
      <c r="H3" s="61"/>
    </row>
    <row r="4" spans="1:9" ht="69" customHeight="1" x14ac:dyDescent="0.2">
      <c r="A4" s="66" t="s">
        <v>8</v>
      </c>
      <c r="B4" s="13" t="s">
        <v>2</v>
      </c>
      <c r="C4" s="14" t="s">
        <v>38</v>
      </c>
      <c r="D4" s="14" t="s">
        <v>36</v>
      </c>
      <c r="E4" s="14" t="s">
        <v>37</v>
      </c>
      <c r="F4" s="14" t="s">
        <v>39</v>
      </c>
      <c r="G4" s="14" t="s">
        <v>40</v>
      </c>
      <c r="H4" s="21" t="s">
        <v>35</v>
      </c>
      <c r="I4" s="4"/>
    </row>
    <row r="5" spans="1:9" ht="75" customHeight="1" x14ac:dyDescent="0.2">
      <c r="A5" s="67"/>
      <c r="B5" s="20" t="s">
        <v>29</v>
      </c>
      <c r="C5" s="20" t="s">
        <v>30</v>
      </c>
      <c r="D5" s="20" t="s">
        <v>31</v>
      </c>
      <c r="E5" s="20" t="s">
        <v>32</v>
      </c>
      <c r="F5" s="20" t="s">
        <v>33</v>
      </c>
      <c r="G5" s="20" t="s">
        <v>24</v>
      </c>
      <c r="H5" s="22" t="s">
        <v>34</v>
      </c>
      <c r="I5" s="4"/>
    </row>
    <row r="6" spans="1:9" ht="18" customHeight="1" x14ac:dyDescent="0.2">
      <c r="A6" s="68"/>
      <c r="B6" s="7" t="s">
        <v>3</v>
      </c>
      <c r="C6" s="7" t="s">
        <v>3</v>
      </c>
      <c r="D6" s="7" t="s">
        <v>4</v>
      </c>
      <c r="E6" s="7" t="s">
        <v>7</v>
      </c>
      <c r="F6" s="7" t="s">
        <v>7</v>
      </c>
      <c r="G6" s="7" t="s">
        <v>3</v>
      </c>
      <c r="H6" s="23" t="s">
        <v>6</v>
      </c>
      <c r="I6" s="4"/>
    </row>
    <row r="7" spans="1:9" ht="15" customHeight="1" x14ac:dyDescent="0.2">
      <c r="A7" s="24" t="s">
        <v>9</v>
      </c>
      <c r="B7" s="2">
        <v>8006</v>
      </c>
      <c r="C7" s="2">
        <v>6689</v>
      </c>
      <c r="D7" s="2">
        <v>466.66666666666669</v>
      </c>
      <c r="E7" s="9">
        <v>26</v>
      </c>
      <c r="F7" s="10">
        <v>31</v>
      </c>
      <c r="G7" s="10">
        <f t="shared" ref="G7:G18" si="0">(C7/E7)*F7</f>
        <v>7975.3461538461543</v>
      </c>
      <c r="H7" s="25">
        <f t="shared" ref="H7:H13" si="1">((D7*G7)/1000)/F7</f>
        <v>120.05897435897437</v>
      </c>
    </row>
    <row r="8" spans="1:9" ht="15" customHeight="1" x14ac:dyDescent="0.2">
      <c r="A8" s="24" t="s">
        <v>10</v>
      </c>
      <c r="B8" s="2">
        <v>8528</v>
      </c>
      <c r="C8" s="2">
        <v>4055</v>
      </c>
      <c r="D8" s="2">
        <v>300</v>
      </c>
      <c r="E8" s="9">
        <v>17</v>
      </c>
      <c r="F8" s="10">
        <v>28</v>
      </c>
      <c r="G8" s="10">
        <f t="shared" si="0"/>
        <v>6678.8235294117649</v>
      </c>
      <c r="H8" s="25">
        <f t="shared" si="1"/>
        <v>71.558823529411768</v>
      </c>
    </row>
    <row r="9" spans="1:9" ht="15" customHeight="1" x14ac:dyDescent="0.2">
      <c r="A9" s="24" t="s">
        <v>11</v>
      </c>
      <c r="B9" s="2">
        <v>9739</v>
      </c>
      <c r="C9" s="2">
        <v>6561</v>
      </c>
      <c r="D9" s="2">
        <v>353.33333333333331</v>
      </c>
      <c r="E9" s="9">
        <v>21</v>
      </c>
      <c r="F9" s="10">
        <v>31</v>
      </c>
      <c r="G9" s="10">
        <f t="shared" si="0"/>
        <v>9685.2857142857156</v>
      </c>
      <c r="H9" s="25">
        <f t="shared" si="1"/>
        <v>110.39142857142858</v>
      </c>
    </row>
    <row r="10" spans="1:9" ht="15" customHeight="1" x14ac:dyDescent="0.2">
      <c r="A10" s="24" t="s">
        <v>12</v>
      </c>
      <c r="B10" s="10">
        <v>7298</v>
      </c>
      <c r="C10" s="10">
        <v>4890</v>
      </c>
      <c r="D10" s="2">
        <v>275</v>
      </c>
      <c r="E10" s="11">
        <v>21</v>
      </c>
      <c r="F10" s="10">
        <v>30</v>
      </c>
      <c r="G10" s="10">
        <f t="shared" si="0"/>
        <v>6985.7142857142862</v>
      </c>
      <c r="H10" s="25">
        <f t="shared" si="1"/>
        <v>64.035714285714292</v>
      </c>
    </row>
    <row r="11" spans="1:9" ht="15" customHeight="1" x14ac:dyDescent="0.2">
      <c r="A11" s="24" t="s">
        <v>13</v>
      </c>
      <c r="B11" s="10">
        <v>8736</v>
      </c>
      <c r="C11" s="10">
        <v>2330</v>
      </c>
      <c r="D11" s="2">
        <v>450</v>
      </c>
      <c r="E11" s="11">
        <v>10</v>
      </c>
      <c r="F11" s="10">
        <v>31</v>
      </c>
      <c r="G11" s="10">
        <f t="shared" si="0"/>
        <v>7223</v>
      </c>
      <c r="H11" s="25">
        <f t="shared" si="1"/>
        <v>104.85</v>
      </c>
    </row>
    <row r="12" spans="1:9" ht="15" customHeight="1" x14ac:dyDescent="0.2">
      <c r="A12" s="24" t="s">
        <v>14</v>
      </c>
      <c r="B12" s="10">
        <v>7652</v>
      </c>
      <c r="C12" s="10">
        <v>6099</v>
      </c>
      <c r="D12" s="2">
        <v>233.33333333333334</v>
      </c>
      <c r="E12" s="11">
        <v>25</v>
      </c>
      <c r="F12" s="10">
        <v>30</v>
      </c>
      <c r="G12" s="10">
        <f t="shared" si="0"/>
        <v>7318.8</v>
      </c>
      <c r="H12" s="25">
        <f t="shared" si="1"/>
        <v>56.923999999999999</v>
      </c>
    </row>
    <row r="13" spans="1:9" ht="15" customHeight="1" x14ac:dyDescent="0.2">
      <c r="A13" s="24" t="s">
        <v>15</v>
      </c>
      <c r="B13" s="10">
        <v>6425</v>
      </c>
      <c r="C13" s="10">
        <v>5155</v>
      </c>
      <c r="D13" s="2">
        <v>350</v>
      </c>
      <c r="E13" s="11">
        <v>25</v>
      </c>
      <c r="F13" s="10">
        <v>31</v>
      </c>
      <c r="G13" s="10">
        <f t="shared" si="0"/>
        <v>6392.2</v>
      </c>
      <c r="H13" s="25">
        <f t="shared" si="1"/>
        <v>72.17</v>
      </c>
    </row>
    <row r="14" spans="1:9" ht="15" customHeight="1" x14ac:dyDescent="0.2">
      <c r="A14" s="24" t="s">
        <v>16</v>
      </c>
      <c r="B14" s="10">
        <v>7559</v>
      </c>
      <c r="C14" s="10">
        <v>1686</v>
      </c>
      <c r="D14" s="12" t="s">
        <v>7</v>
      </c>
      <c r="E14" s="11">
        <v>8</v>
      </c>
      <c r="F14" s="10">
        <v>31</v>
      </c>
      <c r="G14" s="10">
        <f t="shared" si="0"/>
        <v>6533.25</v>
      </c>
      <c r="H14" s="26" t="s">
        <v>7</v>
      </c>
    </row>
    <row r="15" spans="1:9" ht="15" customHeight="1" x14ac:dyDescent="0.2">
      <c r="A15" s="24" t="s">
        <v>17</v>
      </c>
      <c r="B15" s="10">
        <v>7638</v>
      </c>
      <c r="C15" s="10">
        <v>3761</v>
      </c>
      <c r="D15" s="2">
        <v>475</v>
      </c>
      <c r="E15" s="11">
        <v>17</v>
      </c>
      <c r="F15" s="10">
        <v>30</v>
      </c>
      <c r="G15" s="10">
        <f t="shared" si="0"/>
        <v>6637.0588235294126</v>
      </c>
      <c r="H15" s="25">
        <f>((D15*G15)/1000)/F15</f>
        <v>105.08676470588236</v>
      </c>
    </row>
    <row r="16" spans="1:9" ht="15" customHeight="1" x14ac:dyDescent="0.2">
      <c r="A16" s="24" t="s">
        <v>18</v>
      </c>
      <c r="B16" s="10">
        <v>7594</v>
      </c>
      <c r="C16" s="10">
        <v>6761</v>
      </c>
      <c r="D16" s="2">
        <v>498</v>
      </c>
      <c r="E16" s="11">
        <v>28</v>
      </c>
      <c r="F16" s="10">
        <v>31</v>
      </c>
      <c r="G16" s="10">
        <f t="shared" si="0"/>
        <v>7485.3928571428578</v>
      </c>
      <c r="H16" s="25">
        <f>((D16*G16)/1000)/F16</f>
        <v>120.2492142857143</v>
      </c>
    </row>
    <row r="17" spans="1:8" ht="15" customHeight="1" x14ac:dyDescent="0.2">
      <c r="A17" s="24" t="s">
        <v>19</v>
      </c>
      <c r="B17" s="10">
        <v>11596</v>
      </c>
      <c r="C17" s="10">
        <v>5707</v>
      </c>
      <c r="D17" s="2">
        <v>420</v>
      </c>
      <c r="E17" s="11">
        <v>15</v>
      </c>
      <c r="F17" s="10">
        <v>30</v>
      </c>
      <c r="G17" s="10">
        <f t="shared" si="0"/>
        <v>11414</v>
      </c>
      <c r="H17" s="27">
        <f>((D17*G17)/1000)/F17</f>
        <v>159.79599999999999</v>
      </c>
    </row>
    <row r="18" spans="1:8" ht="15" customHeight="1" x14ac:dyDescent="0.2">
      <c r="A18" s="19" t="s">
        <v>20</v>
      </c>
      <c r="B18" s="10">
        <v>11087</v>
      </c>
      <c r="C18" s="2">
        <v>6438</v>
      </c>
      <c r="D18" s="2">
        <v>400</v>
      </c>
      <c r="E18" s="9">
        <v>20</v>
      </c>
      <c r="F18" s="10">
        <v>31</v>
      </c>
      <c r="G18" s="10">
        <f t="shared" si="0"/>
        <v>9978.9</v>
      </c>
      <c r="H18" s="25">
        <f>((D18*G18)/1000)/F18</f>
        <v>128.76</v>
      </c>
    </row>
    <row r="19" spans="1:8" ht="20.25" customHeight="1" x14ac:dyDescent="0.2">
      <c r="A19" s="65" t="s">
        <v>0</v>
      </c>
      <c r="B19" s="41"/>
      <c r="C19" s="41"/>
      <c r="D19" s="41"/>
      <c r="E19" s="41"/>
      <c r="F19" s="41"/>
      <c r="G19" s="41"/>
      <c r="H19" s="28">
        <v>159.79599999999999</v>
      </c>
    </row>
    <row r="20" spans="1:8" ht="13.5" thickBot="1" x14ac:dyDescent="0.25">
      <c r="A20" s="63"/>
      <c r="B20" s="64"/>
      <c r="C20" s="64"/>
      <c r="D20" s="64"/>
      <c r="E20" s="64"/>
      <c r="F20" s="64"/>
      <c r="G20" s="64"/>
      <c r="H20" s="64"/>
    </row>
    <row r="21" spans="1:8" ht="22.5" customHeight="1" thickBot="1" x14ac:dyDescent="0.25">
      <c r="A21" s="36" t="s">
        <v>23</v>
      </c>
      <c r="B21" s="62"/>
      <c r="C21" s="62"/>
      <c r="D21" s="62"/>
      <c r="E21" s="62"/>
      <c r="F21" s="62"/>
      <c r="G21" s="62"/>
      <c r="H21" s="15">
        <f>H19/0.06</f>
        <v>2663.2666666666664</v>
      </c>
    </row>
    <row r="22" spans="1:8" ht="22.5" customHeight="1" x14ac:dyDescent="0.2">
      <c r="A22" s="16"/>
      <c r="B22" s="17"/>
      <c r="C22" s="17"/>
      <c r="D22" s="17"/>
      <c r="E22" s="17"/>
      <c r="F22" s="17"/>
      <c r="G22" s="17"/>
      <c r="H22" s="16"/>
    </row>
    <row r="24" spans="1:8" x14ac:dyDescent="0.2">
      <c r="A24" s="18"/>
    </row>
  </sheetData>
  <mergeCells count="7">
    <mergeCell ref="A1:H1"/>
    <mergeCell ref="A2:H2"/>
    <mergeCell ref="A3:H3"/>
    <mergeCell ref="A21:G21"/>
    <mergeCell ref="A20:H20"/>
    <mergeCell ref="A19:G19"/>
    <mergeCell ref="A4:A6"/>
  </mergeCells>
  <phoneticPr fontId="1" type="noConversion"/>
  <pageMargins left="0.78740157499999996" right="0.78740157499999996" top="0.83" bottom="0.76" header="0.4921259845" footer="0.492125984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Beispeil Methode A</vt:lpstr>
      <vt:lpstr>Beispiel_Methode_B</vt:lpstr>
    </vt:vector>
  </TitlesOfParts>
  <Company>Landesverwaltungsamt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RichterDa</dc:creator>
  <cp:lastModifiedBy>Windows-Benutzer</cp:lastModifiedBy>
  <cp:lastPrinted>2023-08-24T09:05:30Z</cp:lastPrinted>
  <dcterms:created xsi:type="dcterms:W3CDTF">2009-06-22T07:46:29Z</dcterms:created>
  <dcterms:modified xsi:type="dcterms:W3CDTF">2023-08-24T10:44:01Z</dcterms:modified>
</cp:coreProperties>
</file>